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8_{4613F33B-C340-45AF-B0CE-A2AED93A02E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0" i="1"/>
  <c r="B11" i="1"/>
  <c r="B9" i="1" s="1"/>
  <c r="B15" i="1"/>
  <c r="D15" i="1"/>
  <c r="C15" i="1"/>
  <c r="D14" i="1"/>
  <c r="C14" i="1"/>
  <c r="B14" i="1"/>
  <c r="D10" i="1"/>
  <c r="D9" i="1" s="1"/>
  <c r="C10" i="1"/>
  <c r="C9" i="1" s="1"/>
  <c r="D35" i="1" l="1"/>
  <c r="C35" i="1"/>
  <c r="B35" i="1"/>
  <c r="C13" i="1" l="1"/>
  <c r="D13" i="1"/>
  <c r="D17" i="1" s="1"/>
  <c r="D22" i="1" s="1"/>
  <c r="D26" i="1" s="1"/>
  <c r="B13" i="1"/>
  <c r="B17" i="1" s="1"/>
  <c r="C17" i="1" l="1"/>
  <c r="C22" i="1" s="1"/>
  <c r="C26" i="1" s="1"/>
  <c r="B22" i="1"/>
  <c r="B26" i="1" s="1"/>
</calcChain>
</file>

<file path=xl/sharedStrings.xml><?xml version="1.0" encoding="utf-8"?>
<sst xmlns="http://schemas.openxmlformats.org/spreadsheetml/2006/main" count="44" uniqueCount="27">
  <si>
    <t xml:space="preserve"> </t>
  </si>
  <si>
    <t>Concepto</t>
  </si>
  <si>
    <t>Estimado/ Aprobado</t>
  </si>
  <si>
    <t>Devengado</t>
  </si>
  <si>
    <t>Recaudado / Pagado</t>
  </si>
  <si>
    <t>Nombre del Ente Público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</si>
  <si>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</si>
  <si>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</si>
  <si>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</si>
  <si>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</si>
  <si>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</si>
  <si>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</si>
  <si>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</si>
  <si>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</si>
  <si>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</si>
  <si>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</si>
  <si>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</si>
  <si>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</si>
  <si>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</si>
  <si>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</si>
  <si>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</si>
  <si>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</si>
  <si>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DR. IGOR CRESPO SOLIS</t>
  </si>
  <si>
    <t>RECTOR</t>
  </si>
  <si>
    <t>________________________________________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</si>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</sst>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17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B17" sqref="B1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7" width="9.33203125" style="2"/>
    <col min="8" max="8" width="9.83203125" style="2" bestFit="1" customWidth="1"/>
    <col min="9" max="16384" width="9.33203125" style="2"/>
  </cols>
  <sheetData>
    <row r="1" spans="1:8" x14ac:dyDescent="0.2">
      <c r="A1" s="1" t="s">
        <v>0</v>
      </c>
    </row>
    <row r="2" spans="1:8" x14ac:dyDescent="0.2">
      <c r="A2" s="39" t="s">
        <v>5</v>
      </c>
      <c r="B2" s="40"/>
      <c r="C2" s="40"/>
      <c r="D2" s="41"/>
    </row>
    <row r="3" spans="1:8" x14ac:dyDescent="0.2">
      <c r="A3" s="42" t="s">
        <v>6</v>
      </c>
      <c r="B3" s="43"/>
      <c r="C3" s="43"/>
      <c r="D3" s="44"/>
    </row>
    <row r="4" spans="1:8" x14ac:dyDescent="0.2">
      <c r="A4" s="42" t="s">
        <v>7</v>
      </c>
      <c r="B4" s="43"/>
      <c r="C4" s="43"/>
      <c r="D4" s="44"/>
    </row>
    <row r="5" spans="1:8" x14ac:dyDescent="0.2">
      <c r="A5" s="45" t="s">
        <v>8</v>
      </c>
      <c r="B5" s="46"/>
      <c r="C5" s="46"/>
      <c r="D5" s="47"/>
    </row>
    <row r="6" spans="1:8" x14ac:dyDescent="0.2">
      <c r="A6" s="3" t="s">
        <v>0</v>
      </c>
      <c r="C6" s="2" t="s">
        <v>0</v>
      </c>
    </row>
    <row r="7" spans="1:8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8" x14ac:dyDescent="0.2">
      <c r="A8" s="14"/>
      <c r="B8" s="27"/>
      <c r="C8" s="27"/>
      <c r="D8" s="15"/>
    </row>
    <row r="9" spans="1:8" x14ac:dyDescent="0.2">
      <c r="A9" s="16" t="s">
        <v>13</v>
      </c>
      <c r="B9" s="28">
        <f>+B10+B11</f>
        <v>46201120.969999999</v>
      </c>
      <c r="C9" s="28">
        <f t="shared" ref="C9:D9" si="0">+C10+C11</f>
        <v>36475440.850000001</v>
      </c>
      <c r="D9" s="26">
        <f t="shared" si="0"/>
        <v>36475440.850000001</v>
      </c>
    </row>
    <row r="10" spans="1:8" x14ac:dyDescent="0.2">
      <c r="A10" s="17" t="s">
        <v>16</v>
      </c>
      <c r="B10" s="29">
        <f>13202433+7000000+3000000</f>
        <v>23202433</v>
      </c>
      <c r="C10" s="29">
        <f>+B10</f>
        <v>23202433</v>
      </c>
      <c r="D10" s="24">
        <f>+C10</f>
        <v>23202433</v>
      </c>
    </row>
    <row r="11" spans="1:8" x14ac:dyDescent="0.2">
      <c r="A11" s="17" t="s">
        <v>17</v>
      </c>
      <c r="B11" s="29">
        <f>13202433+8346254.97+1450000</f>
        <v>22998687.969999999</v>
      </c>
      <c r="C11" s="29">
        <f>7737099.7+156677.47+5346533.19+32697.49</f>
        <v>13273007.85</v>
      </c>
      <c r="D11" s="24">
        <f>+C11</f>
        <v>13273007.85</v>
      </c>
    </row>
    <row r="12" spans="1:8" x14ac:dyDescent="0.2">
      <c r="A12" s="17"/>
      <c r="B12" s="29"/>
      <c r="C12" s="29"/>
      <c r="D12" s="24"/>
    </row>
    <row r="13" spans="1:8" x14ac:dyDescent="0.2">
      <c r="A13" s="17" t="s">
        <v>14</v>
      </c>
      <c r="B13" s="29">
        <f>+B14+B15</f>
        <v>46201120.969999999</v>
      </c>
      <c r="C13" s="29">
        <f t="shared" ref="C13:D13" si="1">+C14+C15</f>
        <v>35296483.760000005</v>
      </c>
      <c r="D13" s="24">
        <f t="shared" si="1"/>
        <v>29805307.780000001</v>
      </c>
    </row>
    <row r="14" spans="1:8" x14ac:dyDescent="0.2">
      <c r="A14" s="17" t="s">
        <v>18</v>
      </c>
      <c r="B14" s="29">
        <f>13202433+7000000+3000000</f>
        <v>23202433</v>
      </c>
      <c r="C14" s="29">
        <f>13202433+1807735.19+1156465+6745501.98</f>
        <v>22912135.170000002</v>
      </c>
      <c r="D14" s="24">
        <f>13202433+1807735.19+1156465+2698200.79</f>
        <v>18864833.98</v>
      </c>
      <c r="H14" s="38"/>
    </row>
    <row r="15" spans="1:8" x14ac:dyDescent="0.2">
      <c r="A15" s="17" t="s">
        <v>19</v>
      </c>
      <c r="B15" s="29">
        <f>13202433+8346254.97+1450000</f>
        <v>22998687.969999999</v>
      </c>
      <c r="C15" s="29">
        <f>405067.3+4085504.12+7737099.7+156677.47</f>
        <v>12384348.590000002</v>
      </c>
      <c r="D15" s="24">
        <f>+C15-610831.15-520722.71-468998.4+156677.47</f>
        <v>10940473.800000001</v>
      </c>
    </row>
    <row r="16" spans="1:8" x14ac:dyDescent="0.2">
      <c r="A16" s="17"/>
      <c r="B16" s="29"/>
      <c r="C16" s="29"/>
      <c r="D16" s="24"/>
    </row>
    <row r="17" spans="1:4" x14ac:dyDescent="0.2">
      <c r="A17" s="17" t="s">
        <v>15</v>
      </c>
      <c r="B17" s="29">
        <f>+B9-B13</f>
        <v>0</v>
      </c>
      <c r="C17" s="29">
        <f t="shared" ref="C17:D17" si="2">+C9-C13</f>
        <v>1178957.0899999961</v>
      </c>
      <c r="D17" s="24">
        <f t="shared" si="2"/>
        <v>6670133.0700000003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15</v>
      </c>
      <c r="B22" s="29">
        <f>+B17</f>
        <v>0</v>
      </c>
      <c r="C22" s="29">
        <f>+C17</f>
        <v>1178957.0899999961</v>
      </c>
      <c r="D22" s="29">
        <f>+D17</f>
        <v>6670133.0700000003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20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21</v>
      </c>
      <c r="B26" s="29">
        <f>+B22+B24</f>
        <v>0</v>
      </c>
      <c r="C26" s="29">
        <f>+C22+C24</f>
        <v>1178957.0899999961</v>
      </c>
      <c r="D26" s="29">
        <f>+D22+D24</f>
        <v>6670133.0700000003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11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10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12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9</v>
      </c>
    </row>
    <row r="38" spans="1:4" x14ac:dyDescent="0.2">
      <c r="A38" s="12" t="s">
        <v>0</v>
      </c>
    </row>
    <row r="41" spans="1:4" x14ac:dyDescent="0.2">
      <c r="A41" s="2" t="s">
        <v>24</v>
      </c>
      <c r="C41" s="48"/>
      <c r="D41" s="48"/>
    </row>
    <row r="42" spans="1:4" ht="12.75" x14ac:dyDescent="0.2">
      <c r="A42" s="49" t="s">
        <v>22</v>
      </c>
      <c r="C42" s="49" t="s">
        <v>25</v>
      </c>
      <c r="D42" s="50"/>
    </row>
    <row r="43" spans="1:4" ht="12.75" x14ac:dyDescent="0.2">
      <c r="A43" s="49" t="s">
        <v>23</v>
      </c>
      <c r="C43" s="49" t="s">
        <v>26</v>
      </c>
      <c r="D43" s="50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Usuario</cp:lastModifiedBy>
  <cp:lastPrinted>2022-02-03T18:20:26Z</cp:lastPrinted>
  <dcterms:created xsi:type="dcterms:W3CDTF">2021-10-26T09:47:43Z</dcterms:created>
  <dcterms:modified xsi:type="dcterms:W3CDTF">2022-02-03T18:21:25Z</dcterms:modified>
</cp:coreProperties>
</file>